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_xlnm.Print_Area" localSheetId="0">Hoja1!$B$1:$I$49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I45" i="1" s="1"/>
  <c r="I44" i="1"/>
  <c r="F44" i="1"/>
  <c r="F43" i="1"/>
  <c r="I43" i="1" s="1"/>
  <c r="F42" i="1"/>
  <c r="I42" i="1" s="1"/>
  <c r="H41" i="1"/>
  <c r="G41" i="1"/>
  <c r="E41" i="1"/>
  <c r="D41" i="1"/>
  <c r="F41" i="1" s="1"/>
  <c r="I41" i="1" s="1"/>
  <c r="I39" i="1"/>
  <c r="F39" i="1"/>
  <c r="F38" i="1"/>
  <c r="I38" i="1" s="1"/>
  <c r="I37" i="1"/>
  <c r="F37" i="1"/>
  <c r="F36" i="1"/>
  <c r="I36" i="1" s="1"/>
  <c r="F35" i="1"/>
  <c r="I35" i="1" s="1"/>
  <c r="F34" i="1"/>
  <c r="I34" i="1" s="1"/>
  <c r="F33" i="1"/>
  <c r="I33" i="1" s="1"/>
  <c r="E32" i="1"/>
  <c r="F32" i="1" s="1"/>
  <c r="I32" i="1" s="1"/>
  <c r="F31" i="1"/>
  <c r="I31" i="1" s="1"/>
  <c r="H30" i="1"/>
  <c r="G30" i="1"/>
  <c r="D30" i="1"/>
  <c r="F29" i="1"/>
  <c r="F28" i="1"/>
  <c r="I28" i="1" s="1"/>
  <c r="I27" i="1"/>
  <c r="F27" i="1"/>
  <c r="F26" i="1"/>
  <c r="I26" i="1" s="1"/>
  <c r="F25" i="1"/>
  <c r="I25" i="1" s="1"/>
  <c r="F24" i="1"/>
  <c r="I24" i="1" s="1"/>
  <c r="F23" i="1"/>
  <c r="I23" i="1" s="1"/>
  <c r="F22" i="1"/>
  <c r="I22" i="1" s="1"/>
  <c r="H21" i="1"/>
  <c r="G21" i="1"/>
  <c r="E21" i="1"/>
  <c r="D21" i="1"/>
  <c r="F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2" i="1"/>
  <c r="F12" i="1"/>
  <c r="H11" i="1"/>
  <c r="G11" i="1"/>
  <c r="E11" i="1"/>
  <c r="D11" i="1"/>
  <c r="F11" i="1" l="1"/>
  <c r="F21" i="1"/>
  <c r="I21" i="1" s="1"/>
  <c r="H47" i="1"/>
  <c r="H49" i="1" s="1"/>
  <c r="G47" i="1"/>
  <c r="G49" i="1" s="1"/>
  <c r="D47" i="1"/>
  <c r="I13" i="1"/>
  <c r="I11" i="1" s="1"/>
  <c r="E30" i="1"/>
  <c r="F30" i="1" s="1"/>
  <c r="I30" i="1" l="1"/>
  <c r="I47" i="1" s="1"/>
  <c r="I49" i="1" s="1"/>
  <c r="F47" i="1"/>
  <c r="F49" i="1" s="1"/>
  <c r="E47" i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<sst xmlns="http://schemas.openxmlformats.org/spreadsheetml/2006/main" count="49" uniqueCount="49">
  <si>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</si>
  <si>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</si>
  <si>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01 DE ENERO AL 31 DE DICIEMBRE DE 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</si>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</sst>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Estados%20Financieros%202018/1218.%20EdosFros%20diciembre%202018/Estados%20Fros%20y%20Pptales%20UPJR_%20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 "/>
      <sheetName val="GtoFede"/>
      <sheetName val="Balanz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F16">
            <v>57497465.230000004</v>
          </cell>
          <cell r="G16">
            <v>54468013.189999998</v>
          </cell>
          <cell r="H16">
            <v>54402558.619999997</v>
          </cell>
          <cell r="I16">
            <v>3029452.0400000028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C65" sqref="C65"/>
    </sheetView>
  </sheetViews>
  <sheetFormatPr baseColWidth="10" defaultColWidth="11.44140625" defaultRowHeight="13.2" x14ac:dyDescent="0.25"/>
  <cols>
    <col min="1" max="1" width="1.5546875" style="1" customWidth="1"/>
    <col min="2" max="2" width="4.5546875" style="39" customWidth="1"/>
    <col min="3" max="3" width="60.33203125" style="3" customWidth="1"/>
    <col min="4" max="4" width="14.6640625" style="3" customWidth="1"/>
    <col min="5" max="5" width="14.44140625" style="3" customWidth="1"/>
    <col min="6" max="6" width="14.5546875" style="3" customWidth="1"/>
    <col min="7" max="8" width="14.109375" style="3" bestFit="1" customWidth="1"/>
    <col min="9" max="9" width="15" style="3" customWidth="1"/>
    <col min="10" max="10" width="3.33203125" style="1" customWidth="1"/>
    <col min="11" max="16384" width="11.44140625" style="3"/>
  </cols>
  <sheetData>
    <row r="1" spans="1:10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0" ht="18.7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0" ht="18.7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0" s="1" customFormat="1" ht="9" customHeight="1" x14ac:dyDescent="0.25">
      <c r="B4" s="4"/>
      <c r="C4" s="4"/>
      <c r="D4" s="4"/>
      <c r="E4" s="4"/>
      <c r="F4" s="4"/>
      <c r="G4" s="4"/>
      <c r="H4" s="4"/>
      <c r="I4" s="4"/>
    </row>
    <row r="5" spans="1:10" s="1" customFormat="1" ht="21.75" customHeight="1" x14ac:dyDescent="0.25">
      <c r="C5" s="5" t="s">
        <v>3</v>
      </c>
      <c r="D5" s="6" t="s">
        <v>4</v>
      </c>
      <c r="E5" s="6"/>
      <c r="F5" s="7"/>
      <c r="G5" s="7"/>
      <c r="H5" s="7"/>
      <c r="I5" s="8"/>
    </row>
    <row r="6" spans="1:10" s="1" customFormat="1" ht="9" customHeight="1" x14ac:dyDescent="0.25">
      <c r="B6" s="8"/>
      <c r="C6" s="8"/>
      <c r="D6" s="8"/>
      <c r="E6" s="8"/>
      <c r="F6" s="8"/>
      <c r="G6" s="8"/>
      <c r="H6" s="8"/>
      <c r="I6" s="8"/>
    </row>
    <row r="7" spans="1:10" x14ac:dyDescent="0.25">
      <c r="B7" s="9" t="s">
        <v>5</v>
      </c>
      <c r="C7" s="9"/>
      <c r="D7" s="10" t="s">
        <v>6</v>
      </c>
      <c r="E7" s="10"/>
      <c r="F7" s="10"/>
      <c r="G7" s="10"/>
      <c r="H7" s="10"/>
      <c r="I7" s="10" t="s">
        <v>7</v>
      </c>
    </row>
    <row r="8" spans="1:10" ht="26.4" x14ac:dyDescent="0.25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0"/>
    </row>
    <row r="9" spans="1:10" x14ac:dyDescent="0.25">
      <c r="B9" s="9"/>
      <c r="C9" s="9"/>
      <c r="D9" s="11">
        <v>1</v>
      </c>
      <c r="E9" s="11">
        <v>2</v>
      </c>
      <c r="F9" s="11" t="s">
        <v>13</v>
      </c>
      <c r="G9" s="11">
        <v>5</v>
      </c>
      <c r="H9" s="11">
        <v>7</v>
      </c>
      <c r="I9" s="11" t="s">
        <v>14</v>
      </c>
    </row>
    <row r="10" spans="1:10" ht="3" customHeight="1" x14ac:dyDescent="0.25">
      <c r="B10" s="12"/>
      <c r="C10" s="13"/>
      <c r="D10" s="14"/>
      <c r="E10" s="14"/>
      <c r="F10" s="14"/>
      <c r="G10" s="14"/>
      <c r="H10" s="14"/>
      <c r="I10" s="14"/>
    </row>
    <row r="11" spans="1:10" s="19" customFormat="1" x14ac:dyDescent="0.3">
      <c r="A11" s="15"/>
      <c r="B11" s="16" t="s">
        <v>15</v>
      </c>
      <c r="C11" s="17"/>
      <c r="D11" s="18">
        <f>SUM(D12:D20)</f>
        <v>0</v>
      </c>
      <c r="E11" s="18">
        <f t="shared" ref="E11:I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5"/>
    </row>
    <row r="12" spans="1:10" s="19" customFormat="1" x14ac:dyDescent="0.3">
      <c r="A12" s="15"/>
      <c r="B12" s="20"/>
      <c r="C12" s="21" t="s">
        <v>16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f t="shared" ref="I12:I19" si="1">+F12-G12</f>
        <v>0</v>
      </c>
      <c r="J12" s="15"/>
    </row>
    <row r="13" spans="1:10" s="19" customFormat="1" x14ac:dyDescent="0.3">
      <c r="A13" s="15"/>
      <c r="B13" s="20"/>
      <c r="C13" s="21" t="s">
        <v>17</v>
      </c>
      <c r="D13" s="23"/>
      <c r="E13" s="23"/>
      <c r="F13" s="24">
        <f t="shared" ref="F13:F29" si="2">+D13+E13</f>
        <v>0</v>
      </c>
      <c r="G13" s="23"/>
      <c r="H13" s="23"/>
      <c r="I13" s="22">
        <f t="shared" si="1"/>
        <v>0</v>
      </c>
      <c r="J13" s="15"/>
    </row>
    <row r="14" spans="1:10" s="19" customFormat="1" x14ac:dyDescent="0.3">
      <c r="A14" s="15"/>
      <c r="B14" s="20"/>
      <c r="C14" s="21" t="s">
        <v>18</v>
      </c>
      <c r="D14" s="23"/>
      <c r="E14" s="23"/>
      <c r="F14" s="24">
        <f t="shared" si="2"/>
        <v>0</v>
      </c>
      <c r="G14" s="23"/>
      <c r="H14" s="23"/>
      <c r="I14" s="22">
        <f t="shared" si="1"/>
        <v>0</v>
      </c>
      <c r="J14" s="15"/>
    </row>
    <row r="15" spans="1:10" s="19" customFormat="1" x14ac:dyDescent="0.3">
      <c r="A15" s="15"/>
      <c r="B15" s="20"/>
      <c r="C15" s="21" t="s">
        <v>19</v>
      </c>
      <c r="D15" s="23"/>
      <c r="E15" s="23"/>
      <c r="F15" s="24">
        <f t="shared" si="2"/>
        <v>0</v>
      </c>
      <c r="G15" s="23"/>
      <c r="H15" s="23"/>
      <c r="I15" s="22">
        <f t="shared" si="1"/>
        <v>0</v>
      </c>
      <c r="J15" s="15"/>
    </row>
    <row r="16" spans="1:10" s="19" customFormat="1" x14ac:dyDescent="0.3">
      <c r="A16" s="15"/>
      <c r="B16" s="20"/>
      <c r="C16" s="21" t="s">
        <v>20</v>
      </c>
      <c r="D16" s="23"/>
      <c r="E16" s="23"/>
      <c r="F16" s="24">
        <f t="shared" si="2"/>
        <v>0</v>
      </c>
      <c r="G16" s="23"/>
      <c r="H16" s="23"/>
      <c r="I16" s="22">
        <f t="shared" si="1"/>
        <v>0</v>
      </c>
      <c r="J16" s="15"/>
    </row>
    <row r="17" spans="1:10" s="19" customFormat="1" x14ac:dyDescent="0.3">
      <c r="A17" s="15"/>
      <c r="B17" s="20"/>
      <c r="C17" s="21" t="s">
        <v>21</v>
      </c>
      <c r="D17" s="23"/>
      <c r="E17" s="23"/>
      <c r="F17" s="24">
        <f t="shared" si="2"/>
        <v>0</v>
      </c>
      <c r="G17" s="23"/>
      <c r="H17" s="23"/>
      <c r="I17" s="22">
        <f t="shared" si="1"/>
        <v>0</v>
      </c>
      <c r="J17" s="15"/>
    </row>
    <row r="18" spans="1:10" s="19" customFormat="1" x14ac:dyDescent="0.3">
      <c r="A18" s="15"/>
      <c r="B18" s="20"/>
      <c r="C18" s="21" t="s">
        <v>22</v>
      </c>
      <c r="D18" s="23"/>
      <c r="E18" s="23"/>
      <c r="F18" s="24">
        <f t="shared" si="2"/>
        <v>0</v>
      </c>
      <c r="G18" s="23"/>
      <c r="H18" s="23"/>
      <c r="I18" s="22">
        <f t="shared" si="1"/>
        <v>0</v>
      </c>
      <c r="J18" s="15"/>
    </row>
    <row r="19" spans="1:10" s="19" customFormat="1" x14ac:dyDescent="0.3">
      <c r="A19" s="15"/>
      <c r="B19" s="20"/>
      <c r="C19" s="21" t="s">
        <v>23</v>
      </c>
      <c r="D19" s="23"/>
      <c r="E19" s="23"/>
      <c r="F19" s="24">
        <f t="shared" si="2"/>
        <v>0</v>
      </c>
      <c r="G19" s="23"/>
      <c r="H19" s="23"/>
      <c r="I19" s="22">
        <f t="shared" si="1"/>
        <v>0</v>
      </c>
      <c r="J19" s="15"/>
    </row>
    <row r="20" spans="1:10" s="19" customFormat="1" x14ac:dyDescent="0.3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15"/>
    </row>
    <row r="21" spans="1:10" s="27" customFormat="1" x14ac:dyDescent="0.3">
      <c r="A21" s="25"/>
      <c r="B21" s="16" t="s">
        <v>24</v>
      </c>
      <c r="C21" s="17"/>
      <c r="D21" s="26">
        <f>SUM(D22:D28)</f>
        <v>34981155.340000004</v>
      </c>
      <c r="E21" s="26">
        <f>SUM(E22:E28)</f>
        <v>22516309.890000001</v>
      </c>
      <c r="F21" s="24">
        <f t="shared" si="2"/>
        <v>57497465.230000004</v>
      </c>
      <c r="G21" s="26">
        <f>SUM(G22:G28)</f>
        <v>54468013.189999998</v>
      </c>
      <c r="H21" s="26">
        <f>SUM(H22:H28)</f>
        <v>54402558.619999997</v>
      </c>
      <c r="I21" s="26">
        <f t="shared" ref="I21:I28" si="3">+F21-G21</f>
        <v>3029452.0400000066</v>
      </c>
      <c r="J21" s="25"/>
    </row>
    <row r="22" spans="1:10" s="19" customFormat="1" x14ac:dyDescent="0.3">
      <c r="A22" s="15"/>
      <c r="B22" s="20"/>
      <c r="C22" s="21" t="s">
        <v>25</v>
      </c>
      <c r="D22" s="28"/>
      <c r="E22" s="28"/>
      <c r="F22" s="24">
        <f t="shared" si="2"/>
        <v>0</v>
      </c>
      <c r="G22" s="28"/>
      <c r="H22" s="28"/>
      <c r="I22" s="29">
        <f t="shared" si="3"/>
        <v>0</v>
      </c>
      <c r="J22" s="15"/>
    </row>
    <row r="23" spans="1:10" s="19" customFormat="1" x14ac:dyDescent="0.3">
      <c r="A23" s="15"/>
      <c r="B23" s="20"/>
      <c r="C23" s="21" t="s">
        <v>26</v>
      </c>
      <c r="D23" s="28"/>
      <c r="E23" s="28"/>
      <c r="F23" s="24">
        <f t="shared" si="2"/>
        <v>0</v>
      </c>
      <c r="G23" s="28"/>
      <c r="H23" s="28"/>
      <c r="I23" s="29">
        <f t="shared" si="3"/>
        <v>0</v>
      </c>
      <c r="J23" s="15"/>
    </row>
    <row r="24" spans="1:10" s="19" customFormat="1" x14ac:dyDescent="0.3">
      <c r="A24" s="15"/>
      <c r="B24" s="20"/>
      <c r="C24" s="21" t="s">
        <v>27</v>
      </c>
      <c r="D24" s="28"/>
      <c r="E24" s="28"/>
      <c r="F24" s="24">
        <f t="shared" si="2"/>
        <v>0</v>
      </c>
      <c r="G24" s="28"/>
      <c r="H24" s="28"/>
      <c r="I24" s="29">
        <f t="shared" si="3"/>
        <v>0</v>
      </c>
      <c r="J24" s="15"/>
    </row>
    <row r="25" spans="1:10" s="19" customFormat="1" x14ac:dyDescent="0.3">
      <c r="A25" s="15"/>
      <c r="B25" s="20"/>
      <c r="C25" s="21" t="s">
        <v>28</v>
      </c>
      <c r="D25" s="28"/>
      <c r="E25" s="28"/>
      <c r="F25" s="24">
        <f t="shared" si="2"/>
        <v>0</v>
      </c>
      <c r="G25" s="28"/>
      <c r="H25" s="28"/>
      <c r="I25" s="29">
        <f t="shared" si="3"/>
        <v>0</v>
      </c>
      <c r="J25" s="15"/>
    </row>
    <row r="26" spans="1:10" s="19" customFormat="1" x14ac:dyDescent="0.3">
      <c r="A26" s="15"/>
      <c r="B26" s="20"/>
      <c r="C26" s="21" t="s">
        <v>29</v>
      </c>
      <c r="D26" s="30">
        <v>34981155.340000004</v>
      </c>
      <c r="E26" s="30">
        <v>22516309.890000001</v>
      </c>
      <c r="F26" s="29">
        <f t="shared" si="2"/>
        <v>57497465.230000004</v>
      </c>
      <c r="G26" s="30">
        <v>54468013.189999998</v>
      </c>
      <c r="H26" s="30">
        <v>54402558.619999997</v>
      </c>
      <c r="I26" s="22">
        <f t="shared" si="3"/>
        <v>3029452.0400000066</v>
      </c>
      <c r="J26" s="15"/>
    </row>
    <row r="27" spans="1:10" s="19" customFormat="1" x14ac:dyDescent="0.3">
      <c r="A27" s="15"/>
      <c r="B27" s="20"/>
      <c r="C27" s="21" t="s">
        <v>30</v>
      </c>
      <c r="D27" s="28"/>
      <c r="E27" s="28"/>
      <c r="F27" s="24">
        <f t="shared" si="2"/>
        <v>0</v>
      </c>
      <c r="G27" s="28"/>
      <c r="H27" s="28"/>
      <c r="I27" s="29">
        <f t="shared" si="3"/>
        <v>0</v>
      </c>
      <c r="J27" s="15"/>
    </row>
    <row r="28" spans="1:10" s="19" customFormat="1" x14ac:dyDescent="0.3">
      <c r="A28" s="15"/>
      <c r="B28" s="20"/>
      <c r="C28" s="21" t="s">
        <v>31</v>
      </c>
      <c r="D28" s="28"/>
      <c r="E28" s="28"/>
      <c r="F28" s="24">
        <f t="shared" si="2"/>
        <v>0</v>
      </c>
      <c r="G28" s="28"/>
      <c r="H28" s="28"/>
      <c r="I28" s="29">
        <f t="shared" si="3"/>
        <v>0</v>
      </c>
      <c r="J28" s="15"/>
    </row>
    <row r="29" spans="1:10" s="19" customFormat="1" x14ac:dyDescent="0.3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15"/>
    </row>
    <row r="30" spans="1:10" s="27" customFormat="1" x14ac:dyDescent="0.3">
      <c r="A30" s="25"/>
      <c r="B30" s="16" t="s">
        <v>32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>
        <f>SUM(G31:G39)</f>
        <v>0</v>
      </c>
      <c r="H30" s="24">
        <f>SUM(H31:H39)</f>
        <v>0</v>
      </c>
      <c r="I30" s="24">
        <f>+F30-G30-H30</f>
        <v>0</v>
      </c>
      <c r="J30" s="25"/>
    </row>
    <row r="31" spans="1:10" s="19" customFormat="1" x14ac:dyDescent="0.3">
      <c r="A31" s="15"/>
      <c r="B31" s="20"/>
      <c r="C31" s="21" t="s">
        <v>33</v>
      </c>
      <c r="D31" s="29"/>
      <c r="E31" s="29"/>
      <c r="F31" s="29">
        <f t="shared" ref="F31:F39" si="4">+D31+E31</f>
        <v>0</v>
      </c>
      <c r="G31" s="29"/>
      <c r="H31" s="29"/>
      <c r="I31" s="29">
        <f>+F31-G31</f>
        <v>0</v>
      </c>
      <c r="J31" s="15"/>
    </row>
    <row r="32" spans="1:10" s="19" customFormat="1" x14ac:dyDescent="0.3">
      <c r="A32" s="15"/>
      <c r="B32" s="20"/>
      <c r="C32" s="21" t="s">
        <v>34</v>
      </c>
      <c r="D32" s="29"/>
      <c r="E32" s="29">
        <f>660673.36-660673.36</f>
        <v>0</v>
      </c>
      <c r="F32" s="29">
        <f t="shared" si="4"/>
        <v>0</v>
      </c>
      <c r="G32" s="29"/>
      <c r="H32" s="29"/>
      <c r="I32" s="29">
        <f>+F32-G32-H32</f>
        <v>0</v>
      </c>
      <c r="J32" s="15"/>
    </row>
    <row r="33" spans="1:10" s="19" customFormat="1" x14ac:dyDescent="0.3">
      <c r="A33" s="15"/>
      <c r="B33" s="20"/>
      <c r="C33" s="21" t="s">
        <v>35</v>
      </c>
      <c r="D33" s="29"/>
      <c r="E33" s="29"/>
      <c r="F33" s="29">
        <f t="shared" si="4"/>
        <v>0</v>
      </c>
      <c r="G33" s="29"/>
      <c r="H33" s="29"/>
      <c r="I33" s="29">
        <f t="shared" ref="I33:I39" si="5">+F33-G33</f>
        <v>0</v>
      </c>
      <c r="J33" s="15"/>
    </row>
    <row r="34" spans="1:10" s="19" customFormat="1" x14ac:dyDescent="0.3">
      <c r="A34" s="15"/>
      <c r="B34" s="20"/>
      <c r="C34" s="21" t="s">
        <v>36</v>
      </c>
      <c r="D34" s="29"/>
      <c r="E34" s="29"/>
      <c r="F34" s="29">
        <f t="shared" si="4"/>
        <v>0</v>
      </c>
      <c r="G34" s="29"/>
      <c r="H34" s="29"/>
      <c r="I34" s="29">
        <f t="shared" si="5"/>
        <v>0</v>
      </c>
      <c r="J34" s="15"/>
    </row>
    <row r="35" spans="1:10" s="19" customFormat="1" x14ac:dyDescent="0.3">
      <c r="A35" s="15"/>
      <c r="B35" s="20"/>
      <c r="C35" s="21" t="s">
        <v>37</v>
      </c>
      <c r="D35" s="29"/>
      <c r="E35" s="29"/>
      <c r="F35" s="29">
        <f t="shared" si="4"/>
        <v>0</v>
      </c>
      <c r="G35" s="29"/>
      <c r="H35" s="29"/>
      <c r="I35" s="29">
        <f t="shared" si="5"/>
        <v>0</v>
      </c>
      <c r="J35" s="15"/>
    </row>
    <row r="36" spans="1:10" s="19" customFormat="1" x14ac:dyDescent="0.3">
      <c r="A36" s="15"/>
      <c r="B36" s="20"/>
      <c r="C36" s="21" t="s">
        <v>38</v>
      </c>
      <c r="D36" s="29"/>
      <c r="E36" s="29"/>
      <c r="F36" s="29">
        <f t="shared" si="4"/>
        <v>0</v>
      </c>
      <c r="G36" s="29"/>
      <c r="H36" s="29"/>
      <c r="I36" s="29">
        <f t="shared" si="5"/>
        <v>0</v>
      </c>
      <c r="J36" s="15"/>
    </row>
    <row r="37" spans="1:10" s="19" customFormat="1" x14ac:dyDescent="0.3">
      <c r="A37" s="15"/>
      <c r="B37" s="20"/>
      <c r="C37" s="21" t="s">
        <v>39</v>
      </c>
      <c r="D37" s="29"/>
      <c r="E37" s="29"/>
      <c r="F37" s="29">
        <f t="shared" si="4"/>
        <v>0</v>
      </c>
      <c r="G37" s="29"/>
      <c r="H37" s="29"/>
      <c r="I37" s="29">
        <f t="shared" si="5"/>
        <v>0</v>
      </c>
      <c r="J37" s="15"/>
    </row>
    <row r="38" spans="1:10" s="19" customFormat="1" x14ac:dyDescent="0.3">
      <c r="A38" s="15"/>
      <c r="B38" s="20"/>
      <c r="C38" s="21" t="s">
        <v>40</v>
      </c>
      <c r="D38" s="29"/>
      <c r="E38" s="29"/>
      <c r="F38" s="29">
        <f t="shared" si="4"/>
        <v>0</v>
      </c>
      <c r="G38" s="29"/>
      <c r="H38" s="29"/>
      <c r="I38" s="29">
        <f t="shared" si="5"/>
        <v>0</v>
      </c>
      <c r="J38" s="15"/>
    </row>
    <row r="39" spans="1:10" s="19" customFormat="1" x14ac:dyDescent="0.3">
      <c r="A39" s="15"/>
      <c r="B39" s="20"/>
      <c r="C39" s="21" t="s">
        <v>41</v>
      </c>
      <c r="D39" s="29"/>
      <c r="E39" s="29"/>
      <c r="F39" s="29">
        <f t="shared" si="4"/>
        <v>0</v>
      </c>
      <c r="G39" s="29"/>
      <c r="H39" s="29"/>
      <c r="I39" s="29">
        <f t="shared" si="5"/>
        <v>0</v>
      </c>
      <c r="J39" s="15"/>
    </row>
    <row r="40" spans="1:10" s="19" customFormat="1" x14ac:dyDescent="0.3">
      <c r="A40" s="15"/>
      <c r="B40" s="20"/>
      <c r="C40" s="21"/>
      <c r="D40" s="29"/>
      <c r="E40" s="29"/>
      <c r="F40" s="29"/>
      <c r="G40" s="29"/>
      <c r="H40" s="29"/>
      <c r="I40" s="29"/>
      <c r="J40" s="15"/>
    </row>
    <row r="41" spans="1:10" s="27" customFormat="1" x14ac:dyDescent="0.3">
      <c r="A41" s="25"/>
      <c r="B41" s="16" t="s">
        <v>42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>
        <f>SUM(G42:G45)</f>
        <v>0</v>
      </c>
      <c r="H41" s="24">
        <f>SUM(H42:H45)</f>
        <v>0</v>
      </c>
      <c r="I41" s="24">
        <f>+F41-G41</f>
        <v>0</v>
      </c>
      <c r="J41" s="25"/>
    </row>
    <row r="42" spans="1:10" s="19" customFormat="1" x14ac:dyDescent="0.3">
      <c r="A42" s="15"/>
      <c r="B42" s="20"/>
      <c r="C42" s="21" t="s">
        <v>43</v>
      </c>
      <c r="D42" s="29"/>
      <c r="E42" s="29"/>
      <c r="F42" s="29">
        <f>+D42+E42</f>
        <v>0</v>
      </c>
      <c r="G42" s="29"/>
      <c r="H42" s="29"/>
      <c r="I42" s="29">
        <f>+F42-G42</f>
        <v>0</v>
      </c>
      <c r="J42" s="15"/>
    </row>
    <row r="43" spans="1:10" s="19" customFormat="1" ht="26.4" x14ac:dyDescent="0.3">
      <c r="A43" s="15"/>
      <c r="B43" s="20"/>
      <c r="C43" s="21" t="s">
        <v>44</v>
      </c>
      <c r="D43" s="29"/>
      <c r="E43" s="29"/>
      <c r="F43" s="29">
        <f>+D43+E43</f>
        <v>0</v>
      </c>
      <c r="G43" s="29"/>
      <c r="H43" s="29"/>
      <c r="I43" s="29">
        <f>+F43-G43</f>
        <v>0</v>
      </c>
      <c r="J43" s="15"/>
    </row>
    <row r="44" spans="1:10" s="19" customFormat="1" x14ac:dyDescent="0.3">
      <c r="A44" s="15"/>
      <c r="B44" s="20"/>
      <c r="C44" s="21" t="s">
        <v>45</v>
      </c>
      <c r="D44" s="29"/>
      <c r="E44" s="29"/>
      <c r="F44" s="29">
        <f>+D44+E44</f>
        <v>0</v>
      </c>
      <c r="G44" s="29"/>
      <c r="H44" s="29"/>
      <c r="I44" s="29">
        <f>+F44-G44</f>
        <v>0</v>
      </c>
      <c r="J44" s="15"/>
    </row>
    <row r="45" spans="1:10" s="19" customFormat="1" x14ac:dyDescent="0.3">
      <c r="A45" s="15"/>
      <c r="B45" s="20"/>
      <c r="C45" s="21" t="s">
        <v>46</v>
      </c>
      <c r="D45" s="29"/>
      <c r="E45" s="29"/>
      <c r="F45" s="29">
        <f>+D45+E45</f>
        <v>0</v>
      </c>
      <c r="G45" s="29"/>
      <c r="H45" s="29"/>
      <c r="I45" s="29">
        <f>+F45-G45</f>
        <v>0</v>
      </c>
      <c r="J45" s="15"/>
    </row>
    <row r="46" spans="1:10" s="19" customFormat="1" x14ac:dyDescent="0.3">
      <c r="A46" s="15"/>
      <c r="B46" s="31"/>
      <c r="C46" s="32"/>
      <c r="D46" s="33"/>
      <c r="E46" s="33"/>
      <c r="F46" s="33"/>
      <c r="G46" s="33"/>
      <c r="H46" s="33"/>
      <c r="I46" s="33"/>
      <c r="J46" s="15"/>
    </row>
    <row r="47" spans="1:10" s="27" customFormat="1" ht="14.25" customHeight="1" x14ac:dyDescent="0.3">
      <c r="A47" s="25"/>
      <c r="B47" s="34"/>
      <c r="C47" s="35" t="s">
        <v>47</v>
      </c>
      <c r="D47" s="36">
        <f>+D11+D21+D30+D41</f>
        <v>34981155.340000004</v>
      </c>
      <c r="E47" s="36">
        <f t="shared" ref="E47:I47" si="6">+E11+E21+E30+E41</f>
        <v>22516309.890000001</v>
      </c>
      <c r="F47" s="36">
        <f t="shared" si="6"/>
        <v>57497465.230000004</v>
      </c>
      <c r="G47" s="36">
        <f t="shared" si="6"/>
        <v>54468013.189999998</v>
      </c>
      <c r="H47" s="36">
        <f t="shared" si="6"/>
        <v>54402558.619999997</v>
      </c>
      <c r="I47" s="36">
        <f t="shared" si="6"/>
        <v>3029452.0400000066</v>
      </c>
      <c r="J47" s="25"/>
    </row>
    <row r="49" spans="2:9" x14ac:dyDescent="0.25">
      <c r="B49" s="1" t="s">
        <v>48</v>
      </c>
      <c r="F49" s="37" t="str">
        <f>IF(F47=[1]CAdmon!F16," ","ERROR")</f>
        <v xml:space="preserve"> </v>
      </c>
      <c r="G49" s="37" t="str">
        <f>IF(G47=[1]CAdmon!G16," ","ERROR")</f>
        <v xml:space="preserve"> </v>
      </c>
      <c r="H49" s="37" t="str">
        <f>IF(H47=[1]CAdmon!H16," ","ERROR")</f>
        <v xml:space="preserve"> </v>
      </c>
      <c r="I49" s="38" t="str">
        <f>IF(I47=[1]CAdmon!I16," ","ERROR")</f>
        <v>ERROR</v>
      </c>
    </row>
  </sheetData>
  <mergeCells count="10">
    <mergeCell ref="B11:C11"/>
    <mergeCell ref="B21:C21"/>
    <mergeCell ref="B30:C30"/>
    <mergeCell ref="B41:C41"/>
    <mergeCell ref="B1:I1"/>
    <mergeCell ref="B2:I2"/>
    <mergeCell ref="B3:I3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81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2019-01-28T22:26:21Z</cp:lastPrinted>
  <dcterms:created xsi:type="dcterms:W3CDTF">2019-01-28T22:25:15Z</dcterms:created>
  <dcterms:modified xsi:type="dcterms:W3CDTF">2019-01-28T22:27:05Z</dcterms:modified>
</cp:coreProperties>
</file>